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25" i="1"/>
  <c r="D25"/>
  <c r="G25"/>
  <c r="I25"/>
  <c r="C27" l="1"/>
  <c r="F24" s="1"/>
  <c r="F25" l="1"/>
  <c r="F27" s="1"/>
  <c r="J25" l="1"/>
  <c r="I27" s="1"/>
  <c r="N24" s="1"/>
  <c r="J24"/>
  <c r="I28" l="1"/>
  <c r="N27" l="1"/>
  <c r="N28" s="1"/>
</calcChain>
</file>

<file path=xl/sharedStrings.xml><?xml version="1.0" encoding="utf-8"?>
<sst xmlns="http://schemas.openxmlformats.org/spreadsheetml/2006/main" count="32" uniqueCount="29">
  <si>
    <t xml:space="preserve">CRITÉRIOS DE AVALIAÇÃO E PROMOÇÃO DISPONÍVEIS NA SECRETARIA VIRTUAL </t>
  </si>
  <si>
    <t>(MANUAL DE INFORMAÇÕES ACADÊMICAS)</t>
  </si>
  <si>
    <t>As notas oficiais serão disponibilizadas na Secretaria Virtual do aluno, no menu Notas e Frequência</t>
  </si>
  <si>
    <t>Após o fechamento do semestre a Média Final (MF) deve ser consultada no Histórico.</t>
  </si>
  <si>
    <t>ED</t>
  </si>
  <si>
    <t>AT</t>
  </si>
  <si>
    <t>MÉDIA (MD)</t>
  </si>
  <si>
    <t>NOTA TI</t>
  </si>
  <si>
    <t>NOTA TG</t>
  </si>
  <si>
    <t>NOTA ED</t>
  </si>
  <si>
    <t>NOTA AVA</t>
  </si>
  <si>
    <t>NOTA AP</t>
  </si>
  <si>
    <t>NOTA AT</t>
  </si>
  <si>
    <t>MÉDIA (MD) *</t>
  </si>
  <si>
    <t>* QUANDO A MD FOR MAIOR OU IGUAL A 5.7 E MENOR QUE 6.0, A MD SERÁ ARREDONDADA PARA 6.0.</t>
  </si>
  <si>
    <t>OBSERVAÇÃO:</t>
  </si>
  <si>
    <t>O ALUNO ESTARÁ APROVADO SE A MÉDIA (MD) FOR MAIOR OU IGUAL A 6 (SEIS).</t>
  </si>
  <si>
    <t>SE A MÉDIA (MD) FOR INFERIOR A 6 (SEIS), O ALUNO DEVERÁ REALIZAR O EXAME DA DISCIPLINA.</t>
  </si>
  <si>
    <t>MÉDIA FINAL (MF)</t>
  </si>
  <si>
    <t>NOTA EXAME</t>
  </si>
  <si>
    <t>* QUANDO A MF FOR MAIOR OU IGUAL A 4.75 E MENOR QUE 5.0, A MF SERÁ ARREDONDADA PARA 5.0.</t>
  </si>
  <si>
    <t>O ALUNO ESTARÁ APROVADO SE A MÉDIA FINAL (MF) FOR MAIOR OU IGUAL A 5 (CINCO).</t>
  </si>
  <si>
    <t>SE A MÉDIA FINAL FOR MENOR QUE 5 (CINCO) O ALUNO ESTARÁ REPROVADO NA DISCIPLINA.</t>
  </si>
  <si>
    <t>*SE A FREQUÊNCIA DO ALUNO FOR INFERIOR A 75% (SETENTA E CINCO POR CENTO), ELE ESTARÁ REPROVADO NA DISCIPLINA.</t>
  </si>
  <si>
    <t>* Para realizar a simulação de cálculo, clique abaixo na planilha e digite as notas nos campos em azul.</t>
  </si>
  <si>
    <t xml:space="preserve">ATENÇÃO: </t>
  </si>
  <si>
    <r>
      <t xml:space="preserve">Esta planilha pode ser utilizada </t>
    </r>
    <r>
      <rPr>
        <b/>
        <u/>
        <sz val="15"/>
        <rFont val="Calibri"/>
        <family val="2"/>
        <scheme val="minor"/>
      </rPr>
      <t>apenas para simulação</t>
    </r>
    <r>
      <rPr>
        <sz val="15"/>
        <rFont val="Calibri"/>
        <family val="2"/>
        <scheme val="minor"/>
      </rPr>
      <t xml:space="preserve"> de cálculo de médias.</t>
    </r>
  </si>
  <si>
    <r>
      <t xml:space="preserve">SIMULAÇÃO DE CÁLCULO DE MÉDIAS - </t>
    </r>
    <r>
      <rPr>
        <b/>
        <u/>
        <sz val="24"/>
        <color rgb="FF0070C0"/>
        <rFont val="Calibri"/>
        <family val="2"/>
        <scheme val="minor"/>
      </rPr>
      <t>GRADUAÇÃO</t>
    </r>
  </si>
  <si>
    <t>SIMULAÇÃO DE CÁLCULO DE MÉDIAS - 2015 - BACHARELADO E LICENCIATURA - CURRÍCULOS 2015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</si>
</sst>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6"/>
      <color theme="9" tint="-0.499984740745262"/>
      <name val="Calibri"/>
      <family val="2"/>
      <scheme val="minor"/>
    </font>
    <font>
      <sz val="28"/>
      <color theme="9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5"/>
      <name val="Calibri"/>
      <family val="2"/>
      <scheme val="minor"/>
    </font>
    <font>
      <b/>
      <u/>
      <sz val="15"/>
      <name val="Calibri"/>
      <family val="2"/>
      <scheme val="minor"/>
    </font>
    <font>
      <b/>
      <u/>
      <sz val="2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0" fontId="0" fillId="2" borderId="5" xfId="0" applyFill="1" applyBorder="1" applyAlignment="1" applyProtection="1">
      <alignment horizontal="centerContinuous"/>
    </xf>
    <xf numFmtId="0" fontId="3" fillId="2" borderId="0" xfId="0" applyFont="1" applyFill="1" applyBorder="1" applyAlignment="1" applyProtection="1">
      <alignment horizontal="centerContinuous"/>
    </xf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4" fillId="0" borderId="4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Fill="1" applyBorder="1" applyAlignment="1" applyProtection="1">
      <alignment horizontal="centerContinuous"/>
    </xf>
    <xf numFmtId="0" fontId="15" fillId="6" borderId="16" xfId="0" applyFont="1" applyFill="1" applyBorder="1" applyAlignment="1" applyProtection="1">
      <alignment horizontal="center"/>
      <protection locked="0"/>
    </xf>
    <xf numFmtId="0" fontId="16" fillId="6" borderId="16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7" fillId="6" borderId="9" xfId="0" applyFont="1" applyFill="1" applyBorder="1" applyAlignment="1" applyProtection="1">
      <alignment horizontal="center"/>
    </xf>
    <xf numFmtId="0" fontId="17" fillId="6" borderId="10" xfId="0" applyFont="1" applyFill="1" applyBorder="1" applyAlignment="1" applyProtection="1">
      <alignment horizontal="center"/>
    </xf>
    <xf numFmtId="0" fontId="17" fillId="6" borderId="11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0" xfId="0" applyProtection="1"/>
    <xf numFmtId="0" fontId="19" fillId="0" borderId="4" xfId="0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/>
    </xf>
    <xf numFmtId="0" fontId="14" fillId="6" borderId="10" xfId="0" applyFont="1" applyFill="1" applyBorder="1" applyAlignment="1" applyProtection="1">
      <alignment horizontal="center"/>
    </xf>
    <xf numFmtId="0" fontId="14" fillId="6" borderId="11" xfId="0" applyFont="1" applyFill="1" applyBorder="1" applyAlignment="1" applyProtection="1">
      <alignment horizontal="center"/>
    </xf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5" xfId="0" applyFill="1" applyBorder="1" applyProtection="1"/>
    <xf numFmtId="0" fontId="7" fillId="3" borderId="9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8" fillId="0" borderId="0" xfId="0" applyFont="1" applyProtection="1"/>
    <xf numFmtId="0" fontId="0" fillId="0" borderId="12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2" fontId="9" fillId="0" borderId="16" xfId="0" applyNumberFormat="1" applyFont="1" applyBorder="1" applyAlignment="1" applyProtection="1">
      <alignment horizontal="center"/>
    </xf>
    <xf numFmtId="0" fontId="0" fillId="5" borderId="4" xfId="0" applyFill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vertical="center"/>
    </xf>
    <xf numFmtId="0" fontId="0" fillId="0" borderId="16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5" borderId="5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2" fontId="10" fillId="0" borderId="16" xfId="0" applyNumberFormat="1" applyFont="1" applyBorder="1" applyAlignment="1" applyProtection="1">
      <alignment horizontal="center"/>
    </xf>
    <xf numFmtId="2" fontId="10" fillId="0" borderId="17" xfId="0" applyNumberFormat="1" applyFont="1" applyBorder="1" applyAlignment="1" applyProtection="1">
      <alignment horizontal="center" vertical="center"/>
    </xf>
    <xf numFmtId="2" fontId="10" fillId="0" borderId="18" xfId="0" applyNumberFormat="1" applyFont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/>
    </xf>
    <xf numFmtId="0" fontId="1" fillId="4" borderId="18" xfId="0" applyFont="1" applyFill="1" applyBorder="1" applyAlignment="1" applyProtection="1">
      <alignment horizontal="center"/>
    </xf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11" fillId="0" borderId="0" xfId="0" applyFont="1" applyProtection="1"/>
    <xf numFmtId="0" fontId="1" fillId="0" borderId="0" xfId="0" applyFont="1" applyProtection="1"/>
    <xf numFmtId="0" fontId="1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Border="1" applyProtection="1"/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123825</xdr:rowOff>
    </xdr:from>
    <xdr:to>
      <xdr:col>4</xdr:col>
      <xdr:colOff>449917</xdr:colOff>
      <xdr:row>2</xdr:row>
      <xdr:rowOff>209550</xdr:rowOff>
    </xdr:to>
    <xdr:pic>
      <xdr:nvPicPr>
        <xdr:cNvPr id="2" name="Imagem 1" descr="Unip Interativa Logo vetor final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0" y="123825"/>
          <a:ext cx="18288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showGridLines="0" tabSelected="1" workbookViewId="0">
      <selection activeCell="K40" sqref="K40"/>
    </sheetView>
  </sheetViews>
  <sheetFormatPr defaultRowHeight="15"/>
  <cols>
    <col min="1" max="1" width="9.140625" style="40"/>
    <col min="2" max="13" width="10.7109375" style="40" customWidth="1"/>
    <col min="14" max="14" width="13.5703125" style="40" customWidth="1"/>
    <col min="15" max="15" width="12.7109375" style="40" bestFit="1" customWidth="1"/>
    <col min="16" max="16" width="10.7109375" style="40" customWidth="1"/>
    <col min="17" max="16384" width="9.140625" style="40"/>
  </cols>
  <sheetData>
    <row r="1" spans="2:16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31.5">
      <c r="B2" s="4"/>
      <c r="C2" s="5"/>
      <c r="D2" s="5"/>
      <c r="E2" s="5"/>
      <c r="F2" s="6" t="s">
        <v>27</v>
      </c>
      <c r="G2" s="7"/>
      <c r="H2" s="7"/>
      <c r="I2" s="7"/>
      <c r="J2" s="7"/>
      <c r="K2" s="7"/>
      <c r="L2" s="7"/>
      <c r="M2" s="7"/>
      <c r="N2" s="7"/>
      <c r="O2" s="7"/>
      <c r="P2" s="8"/>
    </row>
    <row r="3" spans="2:16" ht="18.75">
      <c r="B3" s="4"/>
      <c r="C3" s="5"/>
      <c r="D3" s="5"/>
      <c r="E3" s="5"/>
      <c r="F3" s="9">
        <v>2015</v>
      </c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0"/>
    </row>
    <row r="5" spans="2:16" ht="15.75" thickBo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2:16" ht="18.75">
      <c r="B8" s="20" t="s">
        <v>0</v>
      </c>
      <c r="C8" s="21"/>
      <c r="D8" s="21"/>
      <c r="E8" s="21"/>
      <c r="F8" s="21"/>
      <c r="G8" s="21"/>
      <c r="H8" s="22"/>
      <c r="I8" s="22"/>
      <c r="J8" s="22"/>
      <c r="K8" s="22"/>
      <c r="L8" s="22"/>
      <c r="M8" s="22"/>
      <c r="N8" s="22"/>
      <c r="O8" s="22"/>
      <c r="P8" s="23"/>
    </row>
    <row r="9" spans="2:16" ht="18.75">
      <c r="B9" s="20" t="s">
        <v>1</v>
      </c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  <c r="N9" s="22"/>
      <c r="O9" s="22"/>
      <c r="P9" s="23"/>
    </row>
    <row r="10" spans="2:16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2:16" ht="16.5" customHeight="1" thickBot="1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2:16" ht="19.5" thickBot="1">
      <c r="B12" s="28" t="s">
        <v>24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/>
    </row>
    <row r="13" spans="2:16" ht="18.75" customHeight="1">
      <c r="B13" s="31" t="s">
        <v>25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2:16" ht="15" customHeight="1"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2:16" ht="15" customHeight="1">
      <c r="B15" s="41" t="s">
        <v>26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</row>
    <row r="16" spans="2:16" ht="15" customHeight="1">
      <c r="B16" s="44" t="s">
        <v>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</row>
    <row r="17" spans="2:18" ht="15" customHeight="1">
      <c r="B17" s="44" t="s">
        <v>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</row>
    <row r="18" spans="2:18" ht="15.75" customHeight="1" thickBo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2:18" ht="15.75" thickBot="1"/>
    <row r="20" spans="2:18" ht="19.5" thickBot="1">
      <c r="B20" s="47" t="s">
        <v>28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9"/>
    </row>
    <row r="21" spans="2:18" ht="15.75" thickBot="1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</row>
    <row r="22" spans="2:18" ht="21.75" thickBot="1">
      <c r="B22" s="50"/>
      <c r="C22" s="53" t="s">
        <v>4</v>
      </c>
      <c r="D22" s="54"/>
      <c r="E22" s="51"/>
      <c r="F22" s="53" t="s">
        <v>5</v>
      </c>
      <c r="G22" s="54"/>
      <c r="H22" s="51"/>
      <c r="I22" s="53" t="s">
        <v>6</v>
      </c>
      <c r="J22" s="54"/>
      <c r="K22" s="51"/>
      <c r="L22" s="51"/>
      <c r="M22" s="51"/>
      <c r="N22" s="55" t="s">
        <v>18</v>
      </c>
      <c r="O22" s="56"/>
      <c r="P22" s="52"/>
      <c r="R22" s="57"/>
    </row>
    <row r="23" spans="2:18">
      <c r="B23" s="50"/>
      <c r="C23" s="58" t="s">
        <v>7</v>
      </c>
      <c r="D23" s="58" t="s">
        <v>8</v>
      </c>
      <c r="E23" s="51"/>
      <c r="F23" s="59" t="s">
        <v>9</v>
      </c>
      <c r="G23" s="59" t="s">
        <v>10</v>
      </c>
      <c r="H23" s="51"/>
      <c r="I23" s="60" t="s">
        <v>11</v>
      </c>
      <c r="J23" s="60" t="s">
        <v>12</v>
      </c>
      <c r="K23" s="51"/>
      <c r="L23" s="51"/>
      <c r="M23" s="51"/>
      <c r="N23" s="60" t="s">
        <v>6</v>
      </c>
      <c r="O23" s="60" t="s">
        <v>19</v>
      </c>
      <c r="P23" s="52"/>
    </row>
    <row r="24" spans="2:18" ht="36">
      <c r="B24" s="50"/>
      <c r="C24" s="24">
        <v>0</v>
      </c>
      <c r="D24" s="25">
        <v>0</v>
      </c>
      <c r="E24" s="51"/>
      <c r="F24" s="61">
        <f>C27</f>
        <v>0</v>
      </c>
      <c r="G24" s="25">
        <v>0</v>
      </c>
      <c r="H24" s="51"/>
      <c r="I24" s="25">
        <v>0</v>
      </c>
      <c r="J24" s="61">
        <f>F27</f>
        <v>0</v>
      </c>
      <c r="K24" s="51"/>
      <c r="L24" s="51"/>
      <c r="M24" s="51"/>
      <c r="N24" s="62">
        <f>I27</f>
        <v>0</v>
      </c>
      <c r="O24" s="25">
        <v>0</v>
      </c>
      <c r="P24" s="52"/>
    </row>
    <row r="25" spans="2:18" s="70" customFormat="1" ht="15" customHeight="1">
      <c r="B25" s="63"/>
      <c r="C25" s="64">
        <f>C24*6</f>
        <v>0</v>
      </c>
      <c r="D25" s="64">
        <f>D24*4</f>
        <v>0</v>
      </c>
      <c r="E25" s="65"/>
      <c r="F25" s="66">
        <f>F24*9</f>
        <v>0</v>
      </c>
      <c r="G25" s="66">
        <f>G24</f>
        <v>0</v>
      </c>
      <c r="H25" s="65"/>
      <c r="I25" s="66">
        <f>I24*3</f>
        <v>0</v>
      </c>
      <c r="J25" s="66">
        <f>F27</f>
        <v>0</v>
      </c>
      <c r="K25" s="65"/>
      <c r="L25" s="65"/>
      <c r="M25" s="65"/>
      <c r="N25" s="67"/>
      <c r="O25" s="68"/>
      <c r="P25" s="69"/>
    </row>
    <row r="26" spans="2:18">
      <c r="B26" s="50"/>
      <c r="C26" s="71" t="s">
        <v>9</v>
      </c>
      <c r="D26" s="72"/>
      <c r="E26" s="51"/>
      <c r="F26" s="73" t="s">
        <v>12</v>
      </c>
      <c r="G26" s="73"/>
      <c r="H26" s="51"/>
      <c r="I26" s="74" t="s">
        <v>13</v>
      </c>
      <c r="J26" s="74"/>
      <c r="K26" s="51"/>
      <c r="L26" s="51"/>
      <c r="M26" s="51"/>
      <c r="N26" s="75"/>
      <c r="O26" s="76"/>
      <c r="P26" s="52"/>
    </row>
    <row r="27" spans="2:18" ht="36">
      <c r="B27" s="50"/>
      <c r="C27" s="77">
        <f>(C25+D25)/10</f>
        <v>0</v>
      </c>
      <c r="D27" s="78"/>
      <c r="E27" s="51"/>
      <c r="F27" s="77">
        <f>(F25+G25)/10</f>
        <v>0</v>
      </c>
      <c r="G27" s="78"/>
      <c r="H27" s="51"/>
      <c r="I27" s="79">
        <f>(I25+J25)/4</f>
        <v>0</v>
      </c>
      <c r="J27" s="79"/>
      <c r="K27" s="51"/>
      <c r="L27" s="51"/>
      <c r="M27" s="51"/>
      <c r="N27" s="80">
        <f>IF(I27&gt;=5.7, "APROVADO", (N24+O24)/2)</f>
        <v>0</v>
      </c>
      <c r="O27" s="81"/>
      <c r="P27" s="52"/>
    </row>
    <row r="28" spans="2:18">
      <c r="B28" s="50"/>
      <c r="C28" s="51"/>
      <c r="D28" s="51"/>
      <c r="E28" s="51"/>
      <c r="F28" s="51"/>
      <c r="G28" s="51"/>
      <c r="H28" s="51"/>
      <c r="I28" s="82" t="str">
        <f>IF(I27&gt;=5.7, "APROVADO", "REALIZAR EXAME")</f>
        <v>REALIZAR EXAME</v>
      </c>
      <c r="J28" s="82"/>
      <c r="K28" s="51"/>
      <c r="L28" s="51"/>
      <c r="M28" s="51"/>
      <c r="N28" s="83" t="str">
        <f>IF(N27&gt;=4.75, "PARABÉNS", "REPROVADO")</f>
        <v>REPROVADO</v>
      </c>
      <c r="O28" s="84"/>
      <c r="P28" s="52"/>
    </row>
    <row r="29" spans="2:18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</row>
    <row r="30" spans="2:18" ht="15.75" thickBot="1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7"/>
    </row>
    <row r="31" spans="2:18">
      <c r="B31" s="88" t="s">
        <v>15</v>
      </c>
    </row>
    <row r="32" spans="2:18">
      <c r="B32" s="89" t="s">
        <v>14</v>
      </c>
    </row>
    <row r="34" spans="1:2">
      <c r="B34" s="90" t="s">
        <v>23</v>
      </c>
    </row>
    <row r="35" spans="1:2">
      <c r="B35" s="40" t="s">
        <v>16</v>
      </c>
    </row>
    <row r="36" spans="1:2">
      <c r="B36" s="40" t="s">
        <v>17</v>
      </c>
    </row>
    <row r="38" spans="1:2">
      <c r="B38" s="89" t="s">
        <v>20</v>
      </c>
    </row>
    <row r="39" spans="1:2">
      <c r="B39" s="40" t="s">
        <v>21</v>
      </c>
    </row>
    <row r="40" spans="1:2">
      <c r="B40" s="91" t="s">
        <v>22</v>
      </c>
    </row>
    <row r="43" spans="1:2">
      <c r="A43" s="92"/>
      <c r="B43" s="92"/>
    </row>
    <row r="44" spans="1:2" ht="18.75">
      <c r="A44" s="92"/>
      <c r="B44" s="26"/>
    </row>
    <row r="45" spans="1:2" ht="18.75">
      <c r="A45" s="92"/>
      <c r="B45" s="27"/>
    </row>
    <row r="46" spans="1:2" ht="18.75">
      <c r="A46" s="92"/>
      <c r="B46" s="27"/>
    </row>
    <row r="47" spans="1:2" ht="18.75">
      <c r="A47" s="92"/>
      <c r="B47" s="27"/>
    </row>
  </sheetData>
  <sheetProtection sheet="1" objects="1" scenarios="1"/>
  <mergeCells count="21">
    <mergeCell ref="C27:D27"/>
    <mergeCell ref="F27:G27"/>
    <mergeCell ref="I27:J27"/>
    <mergeCell ref="I28:J28"/>
    <mergeCell ref="N22:O22"/>
    <mergeCell ref="N27:O27"/>
    <mergeCell ref="N28:O28"/>
    <mergeCell ref="N25:O26"/>
    <mergeCell ref="B20:P20"/>
    <mergeCell ref="B12:P12"/>
    <mergeCell ref="B13:P14"/>
    <mergeCell ref="B15:P15"/>
    <mergeCell ref="B16:P16"/>
    <mergeCell ref="B17:P17"/>
    <mergeCell ref="B18:P18"/>
    <mergeCell ref="C22:D22"/>
    <mergeCell ref="F22:G22"/>
    <mergeCell ref="I22:J22"/>
    <mergeCell ref="C26:D26"/>
    <mergeCell ref="F26:G26"/>
    <mergeCell ref="I26:J26"/>
  </mergeCells>
  <conditionalFormatting sqref="I28:J28">
    <cfRule type="containsText" dxfId="1" priority="2" stopIfTrue="1" operator="containsText" text="REALIZAR EXAME">
      <formula>NOT(ISERROR(SEARCH("REALIZAR EXAME",I28)))</formula>
    </cfRule>
  </conditionalFormatting>
  <conditionalFormatting sqref="N28:O28">
    <cfRule type="containsText" dxfId="0" priority="1" stopIfTrue="1" operator="containsText" text="REPROVADO">
      <formula>NOT(ISERROR(SEARCH("REPROVADO",N28)))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dcterms:created xsi:type="dcterms:W3CDTF">2015-05-05T12:54:28Z</dcterms:created>
  <dcterms:modified xsi:type="dcterms:W3CDTF">2015-05-06T12:18:27Z</dcterms:modified>
</cp:coreProperties>
</file>